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stan 1\Мои документы\жк-созыв2\запросы\долг перед КНР\"/>
    </mc:Choice>
  </mc:AlternateContent>
  <bookViews>
    <workbookView xWindow="0" yWindow="0" windowWidth="15345" windowHeight="59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R16" i="1" l="1"/>
  <c r="Q16" i="1"/>
  <c r="O16" i="1"/>
  <c r="F16" i="1"/>
  <c r="R15" i="1"/>
  <c r="Q15" i="1"/>
  <c r="P15" i="1"/>
  <c r="O15" i="1"/>
  <c r="N15" i="1"/>
  <c r="F15" i="1"/>
</calcChain>
</file>

<file path=xl/sharedStrings.xml><?xml version="1.0" encoding="utf-8"?>
<sst xmlns="http://schemas.openxmlformats.org/spreadsheetml/2006/main" count="83" uniqueCount="61">
  <si>
    <t>Государственный долг Кыргызской Республики перед Экспортно-Импортным Банком Китая (Эксимбанк КНР) по состоянию на 1 октября 2020 года</t>
  </si>
  <si>
    <t>№№</t>
  </si>
  <si>
    <t>Наименование проекта</t>
  </si>
  <si>
    <t>№ и дата Закона о ратификации</t>
  </si>
  <si>
    <t>Сумма кредита  млн.</t>
  </si>
  <si>
    <t xml:space="preserve">Валюта кредита </t>
  </si>
  <si>
    <t xml:space="preserve">Дата подписания кредитного соглашения </t>
  </si>
  <si>
    <t>Срок кредита</t>
  </si>
  <si>
    <t>Льготный период</t>
  </si>
  <si>
    <t xml:space="preserve">%-я ставка </t>
  </si>
  <si>
    <t>Плата по обязательствам  (комиссионный сбор)</t>
  </si>
  <si>
    <t>Разовый сбор</t>
  </si>
  <si>
    <t>Выплачено по основной сумме</t>
  </si>
  <si>
    <t>Выплачено по процентам</t>
  </si>
  <si>
    <t>Другие платы (разовый, комиссионный сборы)</t>
  </si>
  <si>
    <t xml:space="preserve">Сумма основного долга подлежащая к уплате </t>
  </si>
  <si>
    <t>Прогноз обслуживания процентов до окончания срока погашения займа</t>
  </si>
  <si>
    <t xml:space="preserve">Реабилитация автодороги Ош-Сары-Таш-Иркештам </t>
  </si>
  <si>
    <t>PBC No.2008(21) Total 61</t>
  </si>
  <si>
    <t>21.01.09г. №11</t>
  </si>
  <si>
    <t xml:space="preserve">долл. США </t>
  </si>
  <si>
    <t xml:space="preserve">10.12.08г. </t>
  </si>
  <si>
    <t>20 лет</t>
  </si>
  <si>
    <t xml:space="preserve">5 лет </t>
  </si>
  <si>
    <t xml:space="preserve">Реабилитация автодороги Бишкек-Нарын-Торугарт </t>
  </si>
  <si>
    <t>PBC №(2009) 25 TOTAL № (87)</t>
  </si>
  <si>
    <t>18.12.09г. №312</t>
  </si>
  <si>
    <t xml:space="preserve">15.10.09г. </t>
  </si>
  <si>
    <t xml:space="preserve">Реабилитация двух участков автодорог в Кыргызской Республике (Ош-Баткен-Исфана и Бишкек-Балыкчы) </t>
  </si>
  <si>
    <t>PBC No. (2012) 54 TOTAL No. (242)</t>
  </si>
  <si>
    <t>16.05.13г. №70</t>
  </si>
  <si>
    <t xml:space="preserve">04.12.12г. </t>
  </si>
  <si>
    <t xml:space="preserve">9 лет </t>
  </si>
  <si>
    <t xml:space="preserve">Альтернативная автодорога СЕВЕР-ЮГ (Казарман-Джалал-Абад и Балыкчы-Арал) </t>
  </si>
  <si>
    <t>PBC No. (2013) 37 TOTAL No. (281)</t>
  </si>
  <si>
    <t>04.12.13г. №210</t>
  </si>
  <si>
    <t xml:space="preserve">11.09.13г. </t>
  </si>
  <si>
    <t xml:space="preserve">11 лет </t>
  </si>
  <si>
    <t>Альтернативные дороги Север-Юг, участок Арал-Казарман</t>
  </si>
  <si>
    <t>GCL No. (2015) 9 TOTAL NO. 548</t>
  </si>
  <si>
    <t>08.07.15г. №150</t>
  </si>
  <si>
    <t>Китайский Юань</t>
  </si>
  <si>
    <t xml:space="preserve">15.06.15г. </t>
  </si>
  <si>
    <t>25 лет</t>
  </si>
  <si>
    <t xml:space="preserve">Альтернативная дорога Север-Юг, участок Арал-Казарман </t>
  </si>
  <si>
    <t>PBC NO. (2015) 4 TOTAL NO. (346)</t>
  </si>
  <si>
    <t xml:space="preserve">Модернизация линий электропередач на юге Кыргызстана </t>
  </si>
  <si>
    <t>PBC №(2011) 18 TOTAL № (169)</t>
  </si>
  <si>
    <t>02.07.11г. №71</t>
  </si>
  <si>
    <t xml:space="preserve">13.06.11г. </t>
  </si>
  <si>
    <t xml:space="preserve">7 лет </t>
  </si>
  <si>
    <t xml:space="preserve">Строительство линии электропередачи 500 кВ "Датка-Кемин" и подстанции 500 кВ "Кемин" </t>
  </si>
  <si>
    <t>PBC No. (2012) 20 TOTAL No. (208)</t>
  </si>
  <si>
    <t>19.06.12г. №86</t>
  </si>
  <si>
    <t xml:space="preserve">19.06.12г. </t>
  </si>
  <si>
    <t xml:space="preserve">Модернизация ТЭЦ г. Бишкек. </t>
  </si>
  <si>
    <t>PBC No. (2013) 38 TOTAL No. (282)</t>
  </si>
  <si>
    <t>23.12.13г. №224</t>
  </si>
  <si>
    <t>Итого (без учета кредита в юанях)</t>
  </si>
  <si>
    <t>Итого с кредитом в юанях, переведенного в доллары</t>
  </si>
  <si>
    <t>Итоговая сумма, подлежащая уплате с учетом процентов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</si>
</sst>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3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sz val="9"/>
      <color theme="3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vertical="center"/>
    </xf>
    <xf numFmtId="9" fontId="2" fillId="2" borderId="2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0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/>
    <xf numFmtId="2" fontId="0" fillId="2" borderId="0" xfId="0" applyNumberFormat="1" applyFill="1"/>
    <xf numFmtId="0" fontId="6" fillId="2" borderId="0" xfId="0" applyFont="1" applyFill="1"/>
    <xf numFmtId="4" fontId="6" fillId="2" borderId="0" xfId="0" applyNumberFormat="1" applyFont="1" applyFill="1"/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0" xfId="0" applyFont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" fontId="14" fillId="2" borderId="2" xfId="0" applyNumberFormat="1" applyFont="1" applyFill="1" applyBorder="1" applyAlignment="1">
      <alignment horizontal="center" vertical="center"/>
    </xf>
    <xf numFmtId="4" fontId="14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1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A14" workbookViewId="0">
      <selection activeCell="B17" sqref="B17"/>
    </sheetView>
  </sheetViews>
  <sheetFormatPr defaultRowHeight="15" x14ac:dyDescent="0.25"/>
  <sheetData>
    <row r="1" spans="1:19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1"/>
      <c r="Q1" s="1"/>
      <c r="R1" s="1"/>
    </row>
    <row r="2" spans="1:19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36"/>
      <c r="Q2" s="37"/>
      <c r="R2" s="1"/>
    </row>
    <row r="3" spans="1:19" x14ac:dyDescent="0.25">
      <c r="A3" s="42" t="s">
        <v>1</v>
      </c>
      <c r="B3" s="42" t="s">
        <v>2</v>
      </c>
      <c r="C3" s="11"/>
      <c r="D3" s="43"/>
      <c r="E3" s="42" t="s">
        <v>3</v>
      </c>
      <c r="F3" s="42" t="s">
        <v>4</v>
      </c>
      <c r="G3" s="42" t="s">
        <v>5</v>
      </c>
      <c r="H3" s="42" t="s">
        <v>6</v>
      </c>
      <c r="I3" s="42" t="s">
        <v>7</v>
      </c>
      <c r="J3" s="42" t="s">
        <v>8</v>
      </c>
      <c r="K3" s="42" t="s">
        <v>9</v>
      </c>
      <c r="L3" s="42" t="s">
        <v>10</v>
      </c>
      <c r="M3" s="42" t="s">
        <v>11</v>
      </c>
      <c r="N3" s="38" t="s">
        <v>12</v>
      </c>
      <c r="O3" s="38" t="s">
        <v>13</v>
      </c>
      <c r="P3" s="38" t="s">
        <v>14</v>
      </c>
      <c r="Q3" s="38" t="s">
        <v>15</v>
      </c>
      <c r="R3" s="38" t="s">
        <v>16</v>
      </c>
    </row>
    <row r="4" spans="1:19" x14ac:dyDescent="0.25">
      <c r="A4" s="42"/>
      <c r="B4" s="42"/>
      <c r="C4" s="12"/>
      <c r="D4" s="44"/>
      <c r="E4" s="42"/>
      <c r="F4" s="42"/>
      <c r="G4" s="42"/>
      <c r="H4" s="42"/>
      <c r="I4" s="42"/>
      <c r="J4" s="42"/>
      <c r="K4" s="42"/>
      <c r="L4" s="42"/>
      <c r="M4" s="42"/>
      <c r="N4" s="38"/>
      <c r="O4" s="38"/>
      <c r="P4" s="38"/>
      <c r="Q4" s="38"/>
      <c r="R4" s="38"/>
    </row>
    <row r="5" spans="1:19" x14ac:dyDescent="0.25">
      <c r="A5" s="42"/>
      <c r="B5" s="42"/>
      <c r="C5" s="13"/>
      <c r="D5" s="45"/>
      <c r="E5" s="42"/>
      <c r="F5" s="42"/>
      <c r="G5" s="42"/>
      <c r="H5" s="42"/>
      <c r="I5" s="42"/>
      <c r="J5" s="42"/>
      <c r="K5" s="42"/>
      <c r="L5" s="42"/>
      <c r="M5" s="42"/>
      <c r="N5" s="38"/>
      <c r="O5" s="38"/>
      <c r="P5" s="38"/>
      <c r="Q5" s="38"/>
      <c r="R5" s="38"/>
    </row>
    <row r="6" spans="1:19" ht="126" x14ac:dyDescent="0.25">
      <c r="A6" s="31">
        <v>1</v>
      </c>
      <c r="B6" s="2" t="s">
        <v>17</v>
      </c>
      <c r="C6" s="3" t="s">
        <v>18</v>
      </c>
      <c r="D6" s="28">
        <v>62005</v>
      </c>
      <c r="E6" s="14" t="s">
        <v>19</v>
      </c>
      <c r="F6" s="15">
        <v>75.290000000000006</v>
      </c>
      <c r="G6" s="33" t="s">
        <v>20</v>
      </c>
      <c r="H6" s="14" t="s">
        <v>21</v>
      </c>
      <c r="I6" s="8" t="s">
        <v>22</v>
      </c>
      <c r="J6" s="8" t="s">
        <v>23</v>
      </c>
      <c r="K6" s="16">
        <v>0.02</v>
      </c>
      <c r="L6" s="17">
        <v>2.5000000000000001E-3</v>
      </c>
      <c r="M6" s="17">
        <v>2.5000000000000001E-3</v>
      </c>
      <c r="N6" s="4">
        <v>32.621602000000003</v>
      </c>
      <c r="O6" s="4">
        <v>13.213912000000001</v>
      </c>
      <c r="P6" s="4">
        <v>0.42242299999999999</v>
      </c>
      <c r="Q6" s="4">
        <v>42.659028999999997</v>
      </c>
      <c r="R6" s="4">
        <v>3.89619217</v>
      </c>
    </row>
    <row r="7" spans="1:19" ht="126" x14ac:dyDescent="0.25">
      <c r="A7" s="31">
        <v>2</v>
      </c>
      <c r="B7" s="2" t="s">
        <v>24</v>
      </c>
      <c r="C7" s="3" t="s">
        <v>25</v>
      </c>
      <c r="D7" s="28">
        <v>62006</v>
      </c>
      <c r="E7" s="18" t="s">
        <v>26</v>
      </c>
      <c r="F7" s="15">
        <v>199.99970300000001</v>
      </c>
      <c r="G7" s="33" t="s">
        <v>20</v>
      </c>
      <c r="H7" s="14" t="s">
        <v>27</v>
      </c>
      <c r="I7" s="8" t="s">
        <v>22</v>
      </c>
      <c r="J7" s="8" t="s">
        <v>23</v>
      </c>
      <c r="K7" s="16">
        <v>0.02</v>
      </c>
      <c r="L7" s="17">
        <v>2.5000000000000001E-3</v>
      </c>
      <c r="M7" s="17">
        <v>2.5000000000000001E-3</v>
      </c>
      <c r="N7" s="4">
        <v>73.333239000000006</v>
      </c>
      <c r="O7" s="4">
        <v>31.516802999999999</v>
      </c>
      <c r="P7" s="4">
        <v>1.2247209999999999</v>
      </c>
      <c r="Q7" s="4">
        <v>126.666464</v>
      </c>
      <c r="R7" s="4">
        <v>12.854053479999999</v>
      </c>
    </row>
    <row r="8" spans="1:19" ht="267.75" x14ac:dyDescent="0.25">
      <c r="A8" s="31">
        <v>3</v>
      </c>
      <c r="B8" s="2" t="s">
        <v>28</v>
      </c>
      <c r="C8" s="3" t="s">
        <v>29</v>
      </c>
      <c r="D8" s="28">
        <v>62009</v>
      </c>
      <c r="E8" s="18" t="s">
        <v>30</v>
      </c>
      <c r="F8" s="15">
        <v>129.82591629999999</v>
      </c>
      <c r="G8" s="33" t="s">
        <v>20</v>
      </c>
      <c r="H8" s="14" t="s">
        <v>31</v>
      </c>
      <c r="I8" s="8" t="s">
        <v>22</v>
      </c>
      <c r="J8" s="8" t="s">
        <v>32</v>
      </c>
      <c r="K8" s="16">
        <v>0.02</v>
      </c>
      <c r="L8" s="17">
        <v>2.5000000000000001E-3</v>
      </c>
      <c r="M8" s="17">
        <v>2.5000000000000001E-3</v>
      </c>
      <c r="N8" s="4">
        <v>0</v>
      </c>
      <c r="O8" s="4">
        <v>13.680766999999999</v>
      </c>
      <c r="P8" s="4">
        <v>0.82538599999999995</v>
      </c>
      <c r="Q8" s="4">
        <v>129.82591600000001</v>
      </c>
      <c r="R8" s="4">
        <v>20.418731609999998</v>
      </c>
    </row>
    <row r="9" spans="1:19" ht="189" x14ac:dyDescent="0.25">
      <c r="A9" s="31">
        <v>4</v>
      </c>
      <c r="B9" s="2" t="s">
        <v>33</v>
      </c>
      <c r="C9" s="3" t="s">
        <v>34</v>
      </c>
      <c r="D9" s="28">
        <v>62010</v>
      </c>
      <c r="E9" s="18" t="s">
        <v>35</v>
      </c>
      <c r="F9" s="15">
        <v>399.98904099999999</v>
      </c>
      <c r="G9" s="33" t="s">
        <v>20</v>
      </c>
      <c r="H9" s="14" t="s">
        <v>36</v>
      </c>
      <c r="I9" s="8" t="s">
        <v>22</v>
      </c>
      <c r="J9" s="8" t="s">
        <v>37</v>
      </c>
      <c r="K9" s="16">
        <v>0.02</v>
      </c>
      <c r="L9" s="17">
        <v>2.5000000000000001E-3</v>
      </c>
      <c r="M9" s="17">
        <v>1.8E-3</v>
      </c>
      <c r="N9" s="4">
        <v>0</v>
      </c>
      <c r="O9" s="4">
        <v>23.251584999999999</v>
      </c>
      <c r="P9" s="4">
        <v>4.0550280000000001</v>
      </c>
      <c r="Q9" s="4">
        <v>399.991781</v>
      </c>
      <c r="R9" s="4">
        <v>69.267855040000001</v>
      </c>
    </row>
    <row r="10" spans="1:19" ht="157.5" x14ac:dyDescent="0.25">
      <c r="A10" s="32">
        <v>5</v>
      </c>
      <c r="B10" s="10" t="s">
        <v>38</v>
      </c>
      <c r="C10" s="9" t="s">
        <v>39</v>
      </c>
      <c r="D10" s="29">
        <v>62013</v>
      </c>
      <c r="E10" s="18" t="s">
        <v>40</v>
      </c>
      <c r="F10" s="19">
        <v>697.56260875999999</v>
      </c>
      <c r="G10" s="34" t="s">
        <v>41</v>
      </c>
      <c r="H10" s="20" t="s">
        <v>42</v>
      </c>
      <c r="I10" s="21" t="s">
        <v>43</v>
      </c>
      <c r="J10" s="21" t="s">
        <v>37</v>
      </c>
      <c r="K10" s="22">
        <v>1.4999999999999999E-2</v>
      </c>
      <c r="L10" s="23">
        <v>1.8E-3</v>
      </c>
      <c r="M10" s="23">
        <v>1.8E-3</v>
      </c>
      <c r="N10" s="4">
        <v>0</v>
      </c>
      <c r="O10" s="4">
        <v>37.372376000000003</v>
      </c>
      <c r="P10" s="4">
        <v>1.7968660000000001</v>
      </c>
      <c r="Q10" s="4">
        <v>697.56260875999999</v>
      </c>
      <c r="R10" s="4">
        <v>145.97950847000001</v>
      </c>
    </row>
    <row r="11" spans="1:19" ht="141.75" x14ac:dyDescent="0.25">
      <c r="A11" s="31">
        <v>6</v>
      </c>
      <c r="B11" s="2" t="s">
        <v>44</v>
      </c>
      <c r="C11" s="3" t="s">
        <v>45</v>
      </c>
      <c r="D11" s="28">
        <v>62014</v>
      </c>
      <c r="E11" s="18" t="s">
        <v>40</v>
      </c>
      <c r="F11" s="15">
        <v>185.254119</v>
      </c>
      <c r="G11" s="33" t="s">
        <v>20</v>
      </c>
      <c r="H11" s="14" t="s">
        <v>42</v>
      </c>
      <c r="I11" s="8" t="s">
        <v>22</v>
      </c>
      <c r="J11" s="8" t="s">
        <v>37</v>
      </c>
      <c r="K11" s="16">
        <v>0.02</v>
      </c>
      <c r="L11" s="17">
        <v>1.8E-3</v>
      </c>
      <c r="M11" s="17">
        <v>1.8E-3</v>
      </c>
      <c r="N11" s="4">
        <v>0</v>
      </c>
      <c r="O11" s="4">
        <v>3.237133</v>
      </c>
      <c r="P11" s="4">
        <v>0.91809799999999997</v>
      </c>
      <c r="Q11" s="4">
        <v>185.254119</v>
      </c>
      <c r="R11" s="4">
        <v>39.97589164</v>
      </c>
    </row>
    <row r="12" spans="1:19" ht="126" x14ac:dyDescent="0.25">
      <c r="A12" s="31">
        <v>7</v>
      </c>
      <c r="B12" s="2" t="s">
        <v>46</v>
      </c>
      <c r="C12" s="3" t="s">
        <v>47</v>
      </c>
      <c r="D12" s="28">
        <v>62007</v>
      </c>
      <c r="E12" s="18" t="s">
        <v>48</v>
      </c>
      <c r="F12" s="15">
        <v>208</v>
      </c>
      <c r="G12" s="33" t="s">
        <v>20</v>
      </c>
      <c r="H12" s="14" t="s">
        <v>49</v>
      </c>
      <c r="I12" s="8" t="s">
        <v>22</v>
      </c>
      <c r="J12" s="8" t="s">
        <v>50</v>
      </c>
      <c r="K12" s="16">
        <v>0.02</v>
      </c>
      <c r="L12" s="17">
        <v>2.5000000000000001E-3</v>
      </c>
      <c r="M12" s="17">
        <v>2.5000000000000001E-3</v>
      </c>
      <c r="N12" s="4">
        <v>32</v>
      </c>
      <c r="O12" s="4">
        <v>31.082811</v>
      </c>
      <c r="P12" s="4">
        <v>1.113704</v>
      </c>
      <c r="Q12" s="4">
        <v>176</v>
      </c>
      <c r="R12" s="4">
        <v>20.538222210000001</v>
      </c>
    </row>
    <row r="13" spans="1:19" ht="220.5" x14ac:dyDescent="0.25">
      <c r="A13" s="31">
        <v>8</v>
      </c>
      <c r="B13" s="2" t="s">
        <v>51</v>
      </c>
      <c r="C13" s="3" t="s">
        <v>52</v>
      </c>
      <c r="D13" s="28">
        <v>62008</v>
      </c>
      <c r="E13" s="18" t="s">
        <v>53</v>
      </c>
      <c r="F13" s="15">
        <v>389.79500000000002</v>
      </c>
      <c r="G13" s="33" t="s">
        <v>20</v>
      </c>
      <c r="H13" s="14" t="s">
        <v>54</v>
      </c>
      <c r="I13" s="8" t="s">
        <v>22</v>
      </c>
      <c r="J13" s="8" t="s">
        <v>32</v>
      </c>
      <c r="K13" s="16">
        <v>0.02</v>
      </c>
      <c r="L13" s="17">
        <v>2.5000000000000001E-3</v>
      </c>
      <c r="M13" s="17">
        <v>2.5000000000000001E-3</v>
      </c>
      <c r="N13" s="4">
        <v>0</v>
      </c>
      <c r="O13" s="4">
        <v>49.462722999999997</v>
      </c>
      <c r="P13" s="4">
        <v>2.3601670000000001</v>
      </c>
      <c r="Q13" s="4">
        <v>389.79500000000002</v>
      </c>
      <c r="R13" s="4">
        <v>53.385182649999997</v>
      </c>
    </row>
    <row r="14" spans="1:19" ht="63" x14ac:dyDescent="0.25">
      <c r="A14" s="31">
        <v>9</v>
      </c>
      <c r="B14" s="2" t="s">
        <v>55</v>
      </c>
      <c r="C14" s="3" t="s">
        <v>56</v>
      </c>
      <c r="D14" s="28">
        <v>62011</v>
      </c>
      <c r="E14" s="18" t="s">
        <v>57</v>
      </c>
      <c r="F14" s="15">
        <v>386</v>
      </c>
      <c r="G14" s="33" t="s">
        <v>20</v>
      </c>
      <c r="H14" s="14" t="s">
        <v>36</v>
      </c>
      <c r="I14" s="8" t="s">
        <v>22</v>
      </c>
      <c r="J14" s="8" t="s">
        <v>37</v>
      </c>
      <c r="K14" s="16">
        <v>0.02</v>
      </c>
      <c r="L14" s="17">
        <v>2.5000000000000001E-3</v>
      </c>
      <c r="M14" s="17">
        <v>1.8E-3</v>
      </c>
      <c r="N14" s="4">
        <v>0</v>
      </c>
      <c r="O14" s="4">
        <v>31.510497000000001</v>
      </c>
      <c r="P14" s="4">
        <v>2.5186459999999999</v>
      </c>
      <c r="Q14" s="4">
        <v>386</v>
      </c>
      <c r="R14" s="4">
        <v>72.447672830000002</v>
      </c>
    </row>
    <row r="15" spans="1:19" ht="15.75" x14ac:dyDescent="0.25">
      <c r="A15" s="1" t="s">
        <v>58</v>
      </c>
      <c r="B15" s="5"/>
      <c r="C15" s="1"/>
      <c r="D15" s="30"/>
      <c r="E15" s="1"/>
      <c r="F15" s="24">
        <f>F6+F7+F8+F9+F11+F12+F13+F14</f>
        <v>1974.1537793</v>
      </c>
      <c r="G15" s="1"/>
      <c r="H15" s="1"/>
      <c r="I15" s="1"/>
      <c r="J15" s="1"/>
      <c r="K15" s="1"/>
      <c r="L15" s="1"/>
      <c r="M15" s="1"/>
      <c r="N15" s="25">
        <f>SUM(N6:N14)</f>
        <v>137.95484100000002</v>
      </c>
      <c r="O15" s="35">
        <f>O6+O7+O8+O9+O11+O12+O13+O14</f>
        <v>196.956231</v>
      </c>
      <c r="P15" s="35">
        <f>P6+P7+P8+P9+P11+P12+P13+P14</f>
        <v>13.438173000000001</v>
      </c>
      <c r="Q15" s="35">
        <f>Q6+Q7+Q8+Q9+Q11+Q12+Q13+Q14</f>
        <v>1836.192309</v>
      </c>
      <c r="R15" s="35">
        <f>R6+R7+R8+R9+R11+R12+R13+R14</f>
        <v>292.78380162999997</v>
      </c>
    </row>
    <row r="16" spans="1:19" ht="15.75" x14ac:dyDescent="0.25">
      <c r="A16" s="1" t="s">
        <v>59</v>
      </c>
      <c r="B16" s="5"/>
      <c r="C16" s="1"/>
      <c r="D16" s="1"/>
      <c r="E16" s="1"/>
      <c r="F16" s="24">
        <f>F15+105.57</f>
        <v>2079.7237792999999</v>
      </c>
      <c r="G16" s="1"/>
      <c r="H16" s="1"/>
      <c r="I16" s="1"/>
      <c r="J16" s="1"/>
      <c r="K16" s="1"/>
      <c r="L16" s="1"/>
      <c r="M16" s="1"/>
      <c r="N16" s="25"/>
      <c r="O16" s="35">
        <f>O15+5.6</f>
        <v>202.556231</v>
      </c>
      <c r="P16" s="1"/>
      <c r="Q16" s="35">
        <f>Q15+105.57</f>
        <v>1941.762309</v>
      </c>
      <c r="R16" s="35">
        <f>R15+22.09</f>
        <v>314.87380162999995</v>
      </c>
      <c r="S16" s="35"/>
    </row>
    <row r="17" spans="1:15" x14ac:dyDescent="0.25">
      <c r="A17" t="s">
        <v>60</v>
      </c>
      <c r="B17" s="35">
        <f>R16+Q16</f>
        <v>2256.6361106300001</v>
      </c>
      <c r="C17" s="1"/>
      <c r="D17" s="1"/>
      <c r="E17" s="1"/>
      <c r="F17" s="24"/>
      <c r="G17" s="1"/>
      <c r="H17" s="1"/>
      <c r="I17" s="1"/>
      <c r="J17" s="1"/>
      <c r="K17" s="1"/>
      <c r="L17" s="1"/>
      <c r="M17" s="1"/>
      <c r="N17" s="25"/>
      <c r="O17" s="1"/>
    </row>
    <row r="18" spans="1:1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5"/>
      <c r="O18" s="1"/>
    </row>
    <row r="19" spans="1:1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5"/>
      <c r="O19" s="1"/>
    </row>
    <row r="20" spans="1:15" x14ac:dyDescent="0.25">
      <c r="B20" s="1"/>
      <c r="C20" s="1"/>
      <c r="D20" s="1"/>
      <c r="E20" s="1"/>
      <c r="F20" s="24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B21" s="6"/>
      <c r="C21" s="7"/>
      <c r="D21" s="6"/>
      <c r="E21" s="26"/>
      <c r="F21" s="26"/>
      <c r="G21" s="26"/>
      <c r="H21" s="26"/>
      <c r="I21" s="1"/>
      <c r="J21" s="1"/>
      <c r="K21" s="1"/>
      <c r="L21" s="1"/>
      <c r="M21" s="1"/>
      <c r="N21" s="1"/>
      <c r="O21" s="1"/>
    </row>
    <row r="22" spans="1:15" x14ac:dyDescent="0.25">
      <c r="B22" s="6"/>
      <c r="C22" s="7"/>
      <c r="D22" s="6"/>
      <c r="E22" s="26"/>
      <c r="F22" s="26"/>
      <c r="G22" s="26"/>
      <c r="H22" s="26"/>
      <c r="I22" s="1"/>
      <c r="J22" s="1"/>
      <c r="K22" s="1"/>
      <c r="L22" s="1"/>
      <c r="M22" s="1"/>
      <c r="N22" s="1"/>
      <c r="O22" s="1"/>
    </row>
    <row r="23" spans="1:15" x14ac:dyDescent="0.25">
      <c r="B23" s="6"/>
      <c r="C23" s="7"/>
      <c r="D23" s="6"/>
      <c r="E23" s="26"/>
      <c r="F23" s="27"/>
      <c r="G23" s="26"/>
      <c r="H23" s="26"/>
      <c r="I23" s="1"/>
      <c r="J23" s="1"/>
      <c r="K23" s="1"/>
      <c r="L23" s="1"/>
      <c r="M23" s="1"/>
      <c r="N23" s="24"/>
      <c r="O23" s="24"/>
    </row>
    <row r="24" spans="1:15" x14ac:dyDescent="0.25">
      <c r="B24" s="6"/>
      <c r="C24" s="7"/>
      <c r="D24" s="6"/>
      <c r="E24" s="26"/>
      <c r="F24" s="27"/>
      <c r="G24" s="26"/>
      <c r="H24" s="26"/>
      <c r="I24" s="1"/>
      <c r="J24" s="1"/>
      <c r="K24" s="1"/>
      <c r="L24" s="1"/>
      <c r="M24" s="1"/>
      <c r="N24" s="24"/>
      <c r="O24" s="24"/>
    </row>
    <row r="25" spans="1:15" x14ac:dyDescent="0.25">
      <c r="B25" s="1"/>
      <c r="C25" s="1"/>
      <c r="D25" s="1"/>
      <c r="E25" s="1"/>
      <c r="F25" s="24"/>
      <c r="G25" s="1"/>
      <c r="H25" s="1"/>
      <c r="I25" s="1"/>
      <c r="J25" s="1"/>
      <c r="K25" s="1"/>
      <c r="L25" s="1"/>
      <c r="M25" s="1"/>
      <c r="N25" s="1"/>
      <c r="O25" s="1"/>
    </row>
    <row r="27" spans="1:15" x14ac:dyDescent="0.25">
      <c r="B27" s="1"/>
      <c r="C27" s="1"/>
      <c r="D27" s="1"/>
      <c r="E27" s="1"/>
      <c r="F27" s="24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B28" s="1"/>
      <c r="C28" s="1"/>
      <c r="D28" s="1"/>
      <c r="E28" s="1"/>
      <c r="F28" s="24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B29" s="1"/>
      <c r="C29" s="1"/>
      <c r="D29" s="1"/>
      <c r="E29" s="1"/>
      <c r="F29" s="24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B30" s="1"/>
      <c r="C30" s="1"/>
      <c r="D30" s="1"/>
      <c r="E30" s="1"/>
      <c r="F30" s="24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B31" s="1"/>
      <c r="C31" s="1"/>
      <c r="D31" s="1"/>
      <c r="E31" s="1"/>
      <c r="F31" s="24"/>
      <c r="G31" s="1"/>
      <c r="H31" s="1"/>
      <c r="I31" s="1"/>
      <c r="J31" s="1"/>
      <c r="K31" s="1"/>
      <c r="L31" s="1"/>
      <c r="M31" s="1"/>
      <c r="N31" s="1"/>
      <c r="O31" s="1"/>
    </row>
  </sheetData>
  <mergeCells count="19">
    <mergeCell ref="N3:N5"/>
    <mergeCell ref="Q3:Q5"/>
    <mergeCell ref="R3:R5"/>
    <mergeCell ref="P2:Q2"/>
    <mergeCell ref="O3:O5"/>
    <mergeCell ref="P3:P5"/>
    <mergeCell ref="A1:O2"/>
    <mergeCell ref="A3:A5"/>
    <mergeCell ref="B3:B5"/>
    <mergeCell ref="D3:D5"/>
    <mergeCell ref="F3:F5"/>
    <mergeCell ref="G3:G5"/>
    <mergeCell ref="H3:H5"/>
    <mergeCell ref="I3:I5"/>
    <mergeCell ref="E3:E5"/>
    <mergeCell ref="J3:J5"/>
    <mergeCell ref="K3:K5"/>
    <mergeCell ref="L3:L5"/>
    <mergeCell ref="M3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Dastan 1</dc:creator>
  <cp:lastModifiedBy>Dastan 1</cp:lastModifiedBy>
  <dcterms:created xsi:type="dcterms:W3CDTF">2020-11-09T03:45:07Z</dcterms:created>
  <dcterms:modified xsi:type="dcterms:W3CDTF">2020-11-09T15:37:13Z</dcterms:modified>
</cp:coreProperties>
</file>